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macrosheets/sheet1.xml" ContentType="application/vnd.ms-excel.macro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990"/>
  </bookViews>
  <sheets>
    <sheet name="PCA Plan prèv" sheetId="1" r:id="rId1"/>
    <sheet name="Mesures et facteurs" sheetId="2" r:id="rId2"/>
    <sheet name="Macro1" sheetId="4" r:id="rId3"/>
    <sheet name="Feuil4" sheetId="5" r:id="rId4"/>
  </sheets>
  <definedNames>
    <definedName name="dommage">'PCA Plan prèv'!$J$23</definedName>
    <definedName name="facteur">'PCA Plan prèv'!$B$9</definedName>
    <definedName name="fiche">'PCA Plan prèv'!$B$9</definedName>
    <definedName name="mesure">'PCA Plan prèv'!$J$15</definedName>
    <definedName name="_xlnm.Print_Area" localSheetId="0">'PCA Plan prèv'!$B$2:$J$59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" l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9" i="1"/>
  <c r="F10" i="1"/>
  <c r="F11" i="1"/>
  <c r="F12" i="1"/>
  <c r="F13" i="1"/>
  <c r="F14" i="1"/>
  <c r="F16" i="1"/>
  <c r="F17" i="1"/>
  <c r="F18" i="1"/>
  <c r="F19" i="1"/>
  <c r="F20" i="1"/>
  <c r="F21" i="1"/>
  <c r="F22" i="1"/>
  <c r="F23" i="1"/>
  <c r="F24" i="1"/>
  <c r="F25" i="1"/>
  <c r="F26" i="1"/>
  <c r="G10" i="1"/>
  <c r="G11" i="1"/>
  <c r="G12" i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9" i="1"/>
  <c r="H10" i="1" l="1"/>
  <c r="H11" i="1"/>
  <c r="H12" i="1"/>
  <c r="H13" i="1"/>
  <c r="H14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9" i="1"/>
  <c r="G58" i="1"/>
  <c r="O10" i="1" l="1"/>
  <c r="D59" i="1"/>
  <c r="E59" i="1"/>
  <c r="C59" i="1"/>
  <c r="I39" i="1"/>
  <c r="I40" i="1"/>
  <c r="I41" i="1"/>
  <c r="I47" i="1"/>
  <c r="J47" i="1"/>
  <c r="I48" i="1"/>
  <c r="J48" i="1"/>
  <c r="I49" i="1"/>
  <c r="J49" i="1"/>
  <c r="I50" i="1"/>
  <c r="J50" i="1"/>
  <c r="I51" i="1"/>
  <c r="J51" i="1"/>
  <c r="I52" i="1"/>
  <c r="J52" i="1"/>
  <c r="I54" i="1"/>
  <c r="J54" i="1"/>
  <c r="I55" i="1"/>
  <c r="J55" i="1"/>
  <c r="I56" i="1"/>
  <c r="J56" i="1"/>
  <c r="I57" i="1"/>
  <c r="J57" i="1"/>
  <c r="I53" i="1"/>
  <c r="J53" i="1"/>
  <c r="O26" i="1" l="1"/>
  <c r="O33" i="1"/>
  <c r="O38" i="1"/>
  <c r="O39" i="1"/>
  <c r="O40" i="1"/>
  <c r="O41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23" i="1" l="1"/>
</calcChain>
</file>

<file path=xl/comments1.xml><?xml version="1.0" encoding="utf-8"?>
<comments xmlns="http://schemas.openxmlformats.org/spreadsheetml/2006/main">
  <authors>
    <author>Philippe DI MAGGIO :</author>
  </authors>
  <commentList>
    <comment ref="C8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Poste avec possibilité de télétravail ? Ou pas.
OUI = 1
NON = 0</t>
        </r>
      </text>
    </comment>
    <comment ref="D8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Est-il possible de conserver une distance de 1 mètre entre les personnes ? </t>
        </r>
        <r>
          <rPr>
            <sz val="9"/>
            <color indexed="81"/>
            <rFont val="Tahoma"/>
            <family val="2"/>
          </rPr>
          <t>(salarié/salarié, salarié/public)</t>
        </r>
        <r>
          <rPr>
            <b/>
            <sz val="9"/>
            <color indexed="81"/>
            <rFont val="Tahoma"/>
            <family val="2"/>
          </rPr>
          <t xml:space="preserve">
OUI = 1 
NON = 0</t>
        </r>
      </text>
    </comment>
    <comment ref="E8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Est-il impossible d'éviter un contact physique entre les personnes ? 
</t>
        </r>
        <r>
          <rPr>
            <sz val="9"/>
            <color indexed="81"/>
            <rFont val="Tahoma"/>
            <family val="2"/>
          </rPr>
          <t>(travailleurs/travailleurs, travailleurs/public)</t>
        </r>
        <r>
          <rPr>
            <b/>
            <sz val="9"/>
            <color indexed="81"/>
            <rFont val="Tahoma"/>
            <family val="2"/>
          </rPr>
          <t xml:space="preserve">
OUI = 1
NON = 0</t>
        </r>
      </text>
    </comment>
  </commentList>
</comments>
</file>

<file path=xl/sharedStrings.xml><?xml version="1.0" encoding="utf-8"?>
<sst xmlns="http://schemas.openxmlformats.org/spreadsheetml/2006/main" count="128" uniqueCount="78">
  <si>
    <t>Poste de travail</t>
  </si>
  <si>
    <t>Distance</t>
  </si>
  <si>
    <t>Contact</t>
  </si>
  <si>
    <t>Télétravail</t>
  </si>
  <si>
    <t>OUI=1   NON=0</t>
  </si>
  <si>
    <t>Arrêt                          du travail</t>
  </si>
  <si>
    <t>Mesures de prévention particulières</t>
  </si>
  <si>
    <t>Sélection dommage</t>
  </si>
  <si>
    <t>Consultation de la gravité des dommages</t>
  </si>
  <si>
    <t>Chauffeur livreur</t>
  </si>
  <si>
    <t>Nettoyage de la cabine à l'aide de lingettes</t>
  </si>
  <si>
    <t>Interdiction de climatiser la cabine</t>
  </si>
  <si>
    <t>Lavage des mains avant de monter dans le camion</t>
  </si>
  <si>
    <t>Aide du chauffeur livreur</t>
  </si>
  <si>
    <t>Aérer régulièrement le local</t>
  </si>
  <si>
    <t>Facteurs de risque</t>
  </si>
  <si>
    <t xml:space="preserve">Contact avec des objets ou des surfaces souillés </t>
  </si>
  <si>
    <t>Proximité avec l'aide du conducteur</t>
  </si>
  <si>
    <t>Port du masque en permanence</t>
  </si>
  <si>
    <t>Distanciation de 1 mètre à maintenir</t>
  </si>
  <si>
    <t>Porter une blouse de travail</t>
  </si>
  <si>
    <t>Coupure du lien social</t>
  </si>
  <si>
    <t>Programmer des retours au bureau</t>
  </si>
  <si>
    <t>Facteurs de risques</t>
  </si>
  <si>
    <t>Retirer tout objet non nécessaire à la conduite</t>
  </si>
  <si>
    <t>Programmer des visioconférences</t>
  </si>
  <si>
    <t>Caissier / caissière</t>
  </si>
  <si>
    <t>Aération de la cabine du camion</t>
  </si>
  <si>
    <t>Proximité avec le public lors de livraison</t>
  </si>
  <si>
    <t>Proximité avec le public</t>
  </si>
  <si>
    <t>Ecran fixe devant la caisse</t>
  </si>
  <si>
    <t>Port d'un écran facial</t>
  </si>
  <si>
    <t>Poste</t>
  </si>
  <si>
    <t>Nettoyage de la caisse à l'aide de lingettes</t>
  </si>
  <si>
    <t xml:space="preserve">Demander le paiement par carte </t>
  </si>
  <si>
    <t>Nombre de salariés</t>
  </si>
  <si>
    <t>Présentiel</t>
  </si>
  <si>
    <t>Chômage</t>
  </si>
  <si>
    <t>Nom de l'entreprise :</t>
  </si>
  <si>
    <t>Effectif salariés :</t>
  </si>
  <si>
    <t>Dernière de mise à jour :</t>
  </si>
  <si>
    <t xml:space="preserve">Activité : </t>
  </si>
  <si>
    <t>Alerte de reprise de l'activité :</t>
  </si>
  <si>
    <r>
      <rPr>
        <b/>
        <sz val="10"/>
        <color rgb="FF002060"/>
        <rFont val="Calibri"/>
        <family val="2"/>
        <scheme val="minor"/>
      </rPr>
      <t xml:space="preserve">AVERTISSEMENT : </t>
    </r>
    <r>
      <rPr>
        <sz val="10"/>
        <color rgb="FF002060"/>
        <rFont val="Calibri"/>
        <family val="2"/>
        <scheme val="minor"/>
      </rPr>
      <t>Cette application Excel est mise gratuitement à la disposition des entreprises pour les guider dans la détermination du personnel pouvant travailler en péridode d'alerte COVID, dans l'analyse des facteurs de risques et le choix des mesures de prévention à prendre. Son utilisation n'est pas une obligation, cette application n'a pas de valeur juridique. Le document sera annexé au dossier d'évaluation des risques professionnels.</t>
    </r>
  </si>
  <si>
    <t>Prendre régulièrement contact avec le salarié</t>
  </si>
  <si>
    <t>Faire une pause toutes les heures</t>
  </si>
  <si>
    <t>Manutentionnaire</t>
  </si>
  <si>
    <t>Mesures générales à l'entreprise</t>
  </si>
  <si>
    <t>Affichage d'information gestes barrière</t>
  </si>
  <si>
    <t>Affichage d'information symptômes covid</t>
  </si>
  <si>
    <t>Affichage d'information vaccination</t>
  </si>
  <si>
    <t>Restauration en commun (Réfectoire)</t>
  </si>
  <si>
    <t>Espaces publics (accueil, showroom,etc.)</t>
  </si>
  <si>
    <t>Fermer, interdire l'accès au public</t>
  </si>
  <si>
    <t>Salariés : méconnaissance de la Covid</t>
  </si>
  <si>
    <t>Tables : Disposition des personnes en quinconce</t>
  </si>
  <si>
    <t>Registre de passage à remplir par les visitieurs</t>
  </si>
  <si>
    <t>Gel hydralcoolique à l'entrée</t>
  </si>
  <si>
    <t xml:space="preserve">Limiter le nombre de personnes </t>
  </si>
  <si>
    <t>Retour</t>
  </si>
  <si>
    <t>Gestion du flux : Ordre de rentrée et de sortie</t>
  </si>
  <si>
    <t>Transport du personnel : Véhicule commun</t>
  </si>
  <si>
    <t>:l(0)c(1)</t>
  </si>
  <si>
    <t>Imprimer fiche de poste</t>
  </si>
  <si>
    <t>Doubler la fréquence de nettoyage du local</t>
  </si>
  <si>
    <t>Entreprise</t>
  </si>
  <si>
    <t>Salarié</t>
  </si>
  <si>
    <t xml:space="preserve">Date : </t>
  </si>
  <si>
    <t>Fiche de poste COVID</t>
  </si>
  <si>
    <t>Raz</t>
  </si>
  <si>
    <t>Maintien au travail</t>
  </si>
  <si>
    <t>Entrez vos propres meures pour pouvoir les réutiliser, puis validez, la mesure de prévention ou le facteur de risque suivant le cas sera automatiquement copié dans le PCA / Plan de prévention</t>
  </si>
  <si>
    <t>PLAN DE CONTINUITE DE L'ACTIVITE (PCA) - PLAN DE PRÉVENTION DU RISQUE COVID-19 POUR LES POSTES DE TRAVAIL MAINTENUS EN SERVICE</t>
  </si>
  <si>
    <t>Ne rien écrire dans les cellules grises</t>
  </si>
  <si>
    <t>Assistante Ressources Humaines</t>
  </si>
  <si>
    <t>CONTINUITE DE L'ACTIVITE</t>
  </si>
  <si>
    <t>PREVENTION</t>
  </si>
  <si>
    <t>Organiser un sens de circulation des visiteurs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</si>
</sst>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0"/>
      <color rgb="FF002060"/>
      <name val="Calibri"/>
      <family val="2"/>
      <scheme val="minor"/>
    </font>
    <font>
      <b/>
      <sz val="10"/>
      <name val="Arial"/>
      <family val="2"/>
    </font>
    <font>
      <sz val="10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1"/>
      <color rgb="FF800000"/>
      <name val="Arial"/>
      <family val="2"/>
    </font>
    <font>
      <b/>
      <sz val="10"/>
      <color rgb="FF800000"/>
      <name val="Arial"/>
      <family val="2"/>
    </font>
    <font>
      <b/>
      <sz val="12"/>
      <color rgb="FF000000"/>
      <name val="Arial"/>
      <family val="2"/>
    </font>
    <font>
      <sz val="10"/>
      <color rgb="FFFF0000"/>
      <name val="Calibri"/>
      <family val="2"/>
      <scheme val="minor"/>
    </font>
    <font>
      <sz val="26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70C0"/>
      </right>
      <top/>
      <bottom style="thin">
        <color indexed="64"/>
      </bottom>
      <diagonal/>
    </border>
    <border>
      <left style="thin">
        <color indexed="64"/>
      </left>
      <right style="medium">
        <color rgb="FF0070C0"/>
      </right>
      <top style="thin">
        <color indexed="64"/>
      </top>
      <bottom style="thin">
        <color indexed="64"/>
      </bottom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70C0"/>
      </left>
      <right/>
      <top style="medium">
        <color rgb="FF0070C0"/>
      </top>
      <bottom style="thin">
        <color indexed="64"/>
      </bottom>
      <diagonal/>
    </border>
    <border>
      <left/>
      <right/>
      <top style="medium">
        <color rgb="FF0070C0"/>
      </top>
      <bottom style="thin">
        <color indexed="64"/>
      </bottom>
      <diagonal/>
    </border>
    <border>
      <left/>
      <right style="medium">
        <color rgb="FF0070C0"/>
      </right>
      <top style="medium">
        <color rgb="FF0070C0"/>
      </top>
      <bottom style="thin">
        <color indexed="64"/>
      </bottom>
      <diagonal/>
    </border>
    <border>
      <left style="medium">
        <color rgb="FF0070C0"/>
      </left>
      <right style="thin">
        <color indexed="64"/>
      </right>
      <top style="thin">
        <color indexed="64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70C0"/>
      </bottom>
      <diagonal/>
    </border>
    <border>
      <left style="thin">
        <color indexed="64"/>
      </left>
      <right style="medium">
        <color rgb="FF0070C0"/>
      </right>
      <top style="thin">
        <color indexed="64"/>
      </top>
      <bottom style="medium">
        <color rgb="FF0070C0"/>
      </bottom>
      <diagonal/>
    </border>
    <border>
      <left/>
      <right style="thin">
        <color indexed="64"/>
      </right>
      <top style="thin">
        <color indexed="64"/>
      </top>
      <bottom style="medium">
        <color rgb="FF0070C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7" fillId="3" borderId="1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/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6/relationships/xlMacrosheet" Target="macro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2238375</xdr:colOff>
          <xdr:row>7</xdr:row>
          <xdr:rowOff>76200</xdr:rowOff>
        </xdr:from>
        <xdr:to>
          <xdr:col>9</xdr:col>
          <xdr:colOff>266700</xdr:colOff>
          <xdr:row>7</xdr:row>
          <xdr:rowOff>438150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1" i="0" u="none" strike="noStrike" baseline="0">
                  <a:solidFill>
                    <a:srgbClr val="800000"/>
                  </a:solidFill>
                  <a:latin typeface="Arial"/>
                  <a:cs typeface="Arial"/>
                </a:rPr>
                <a:t>Rechercher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8</xdr:row>
          <xdr:rowOff>28575</xdr:rowOff>
        </xdr:from>
        <xdr:to>
          <xdr:col>0</xdr:col>
          <xdr:colOff>1333500</xdr:colOff>
          <xdr:row>8</xdr:row>
          <xdr:rowOff>228600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1" i="0" u="none" strike="noStrike" baseline="0">
                  <a:solidFill>
                    <a:srgbClr val="800000"/>
                  </a:solidFill>
                  <a:latin typeface="Arial"/>
                  <a:cs typeface="Arial"/>
                </a:rPr>
                <a:t>Imprimer</a:t>
              </a:r>
            </a:p>
            <a:p>
              <a:pPr algn="ctr" rtl="0">
                <a:defRPr sz="1000"/>
              </a:pPr>
              <a:r>
                <a:rPr lang="fr-FR" sz="1000" b="1" i="0" u="none" strike="noStrike" baseline="0">
                  <a:solidFill>
                    <a:srgbClr val="800000"/>
                  </a:solidFill>
                  <a:latin typeface="Arial"/>
                  <a:cs typeface="Arial"/>
                </a:rPr>
                <a:t>rImprime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361950</xdr:colOff>
          <xdr:row>7</xdr:row>
          <xdr:rowOff>19050</xdr:rowOff>
        </xdr:from>
        <xdr:to>
          <xdr:col>4</xdr:col>
          <xdr:colOff>200025</xdr:colOff>
          <xdr:row>8</xdr:row>
          <xdr:rowOff>180975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Valider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361950</xdr:colOff>
          <xdr:row>7</xdr:row>
          <xdr:rowOff>19050</xdr:rowOff>
        </xdr:from>
        <xdr:to>
          <xdr:col>8</xdr:col>
          <xdr:colOff>200025</xdr:colOff>
          <xdr:row>8</xdr:row>
          <xdr:rowOff>180975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Valider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3305175</xdr:colOff>
          <xdr:row>7</xdr:row>
          <xdr:rowOff>9525</xdr:rowOff>
        </xdr:from>
        <xdr:to>
          <xdr:col>0</xdr:col>
          <xdr:colOff>4667250</xdr:colOff>
          <xdr:row>8</xdr:row>
          <xdr:rowOff>171450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Retour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6</xdr:row>
          <xdr:rowOff>9525</xdr:rowOff>
        </xdr:from>
        <xdr:to>
          <xdr:col>3</xdr:col>
          <xdr:colOff>95250</xdr:colOff>
          <xdr:row>7</xdr:row>
          <xdr:rowOff>171450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Effacer</a:t>
              </a:r>
            </a:p>
          </xdr:txBody>
        </xdr:sp>
        <xdr:clientData fPrintsWithSheet="0"/>
      </xdr:twoCellAnchor>
    </mc:Choice>
    <mc:Fallback/>
  </mc:AlternateContent>
</xdr:wsDr>
</file>

<file path=xl/macro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macrosheets/sheet1.xml><?xml version="1.0" encoding="utf-8"?>
<xm:macrosheet xmlns="http://schemas.openxmlformats.org/spreadsheetml/2006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3"/>
  <sheetViews>
    <sheetView showFormulas="1" workbookViewId="0">
      <selection activeCell="C24" sqref="C24"/>
    </sheetView>
  </sheetViews>
  <sheetFormatPr baseColWidth="10" defaultRowHeight="15" x14ac:dyDescent="0.25"/>
  <cols>
    <col min="2" max="2" width="24.5703125" customWidth="1"/>
    <col min="3" max="3" width="29.140625" customWidth="1"/>
  </cols>
  <sheetData>
    <row r="2" spans="2:3" x14ac:dyDescent="0.25">
      <c r="B2" s="10" t="s">
        <v>7</v>
      </c>
    </row>
    <row r="3" spans="2:3" x14ac:dyDescent="0.25">
      <c r="B3" t="b">
        <f>SELECT("l(0)c(0)")</f>
        <v>1</v>
      </c>
      <c r="C3" t="s">
        <v>62</v>
      </c>
    </row>
    <row r="4" spans="2:3" x14ac:dyDescent="0.25">
      <c r="B4" t="b">
        <f>COPY()</f>
        <v>1</v>
      </c>
      <c r="C4" t="b">
        <f>SELECT("l(0)c(1)")</f>
        <v>1</v>
      </c>
    </row>
    <row r="5" spans="2:3" x14ac:dyDescent="0.25">
      <c r="B5" t="b">
        <f>FORMULA.GOTO(mesure)</f>
        <v>1</v>
      </c>
    </row>
    <row r="6" spans="2:3" x14ac:dyDescent="0.25">
      <c r="B6" t="b">
        <f>PASTE()</f>
        <v>1</v>
      </c>
    </row>
    <row r="7" spans="2:3" x14ac:dyDescent="0.25">
      <c r="B7" t="b">
        <f xml:space="preserve"> RETURN()</f>
        <v>1</v>
      </c>
    </row>
    <row r="9" spans="2:3" x14ac:dyDescent="0.25">
      <c r="B9" s="10" t="s">
        <v>8</v>
      </c>
    </row>
    <row r="10" spans="2:3" x14ac:dyDescent="0.25">
      <c r="B10" t="b">
        <f xml:space="preserve"> DEFINE.NAME("mesure")</f>
        <v>1</v>
      </c>
    </row>
    <row r="11" spans="2:3" x14ac:dyDescent="0.25">
      <c r="B11" t="b">
        <f>FORMULA.GOTO('Mesures et facteurs'!$B$7)</f>
        <v>1</v>
      </c>
    </row>
    <row r="12" spans="2:3" x14ac:dyDescent="0.25">
      <c r="B12" t="b">
        <f xml:space="preserve"> RETURN()</f>
        <v>1</v>
      </c>
    </row>
    <row r="15" spans="2:3" x14ac:dyDescent="0.25">
      <c r="B15" s="16" t="s">
        <v>59</v>
      </c>
      <c r="C15" s="16" t="s">
        <v>69</v>
      </c>
    </row>
    <row r="16" spans="2:3" x14ac:dyDescent="0.25">
      <c r="B16" t="b">
        <f>FORMULA.GOTO(mesure)</f>
        <v>1</v>
      </c>
      <c r="C16" t="b">
        <f>FORMULA.GOTO(Feuil4!E8:G25)</f>
        <v>1</v>
      </c>
    </row>
    <row r="17" spans="2:4" x14ac:dyDescent="0.25">
      <c r="B17" t="b">
        <f xml:space="preserve"> RETURN()</f>
        <v>1</v>
      </c>
      <c r="C17" t="b">
        <f>CLEAR()</f>
        <v>1</v>
      </c>
    </row>
    <row r="18" spans="2:4" x14ac:dyDescent="0.25">
      <c r="C18" t="b">
        <f xml:space="preserve"> RETURN()</f>
        <v>1</v>
      </c>
    </row>
    <row r="20" spans="2:4" x14ac:dyDescent="0.25">
      <c r="B20" s="16" t="s">
        <v>63</v>
      </c>
      <c r="C20" s="16" t="s">
        <v>63</v>
      </c>
    </row>
    <row r="21" spans="2:4" x14ac:dyDescent="0.25">
      <c r="B21" t="b">
        <f>SELECT("l(0)c(0)")</f>
        <v>1</v>
      </c>
      <c r="C21" t="b">
        <f>SELECT('PCA Plan prèv'!B1:J59)</f>
        <v>1</v>
      </c>
    </row>
    <row r="22" spans="2:4" x14ac:dyDescent="0.25">
      <c r="B22" t="b">
        <f xml:space="preserve"> DEFINE.NAME("fiche")</f>
        <v>1</v>
      </c>
      <c r="C22" t="b">
        <f>PRINT()</f>
        <v>1</v>
      </c>
      <c r="D22" t="b">
        <f xml:space="preserve"> RETURN()</f>
        <v>1</v>
      </c>
    </row>
    <row r="23" spans="2:4" x14ac:dyDescent="0.25">
      <c r="B23" t="b">
        <f>COPY()</f>
        <v>1</v>
      </c>
      <c r="C23" t="b">
        <f xml:space="preserve"> RETURN()</f>
        <v>1</v>
      </c>
    </row>
    <row r="24" spans="2:4" x14ac:dyDescent="0.25">
      <c r="B24" t="b">
        <f>PASTE(Feuil4!E8)</f>
        <v>1</v>
      </c>
    </row>
    <row r="25" spans="2:4" x14ac:dyDescent="0.25">
      <c r="B25" t="b">
        <f>SELECT("l(0)c(7)")</f>
        <v>1</v>
      </c>
      <c r="D25" t="b">
        <f xml:space="preserve"> RETURN()</f>
        <v>1</v>
      </c>
    </row>
    <row r="26" spans="2:4" x14ac:dyDescent="0.25">
      <c r="B26" t="b">
        <f>COPY()</f>
        <v>1</v>
      </c>
    </row>
    <row r="27" spans="2:4" x14ac:dyDescent="0.25">
      <c r="B27" t="b">
        <f>PASTE(Feuil4!#REF!)</f>
        <v>1</v>
      </c>
    </row>
    <row r="28" spans="2:4" x14ac:dyDescent="0.25">
      <c r="B28" t="b">
        <f>FORMULA.GOTO("fiche")</f>
        <v>1</v>
      </c>
    </row>
    <row r="29" spans="2:4" x14ac:dyDescent="0.25">
      <c r="B29" t="b">
        <f>SELECT("l(0)c(8)")</f>
        <v>1</v>
      </c>
    </row>
    <row r="30" spans="2:4" x14ac:dyDescent="0.25">
      <c r="B30" t="b">
        <f>COPY()</f>
        <v>1</v>
      </c>
      <c r="D30" t="b">
        <f>COPY()</f>
        <v>1</v>
      </c>
    </row>
    <row r="31" spans="2:4" x14ac:dyDescent="0.25">
      <c r="D31" t="b">
        <f>FORMULA.GOTO(Feuil4!#REF!)</f>
        <v>1</v>
      </c>
    </row>
    <row r="32" spans="2:4" x14ac:dyDescent="0.25">
      <c r="B32" t="b">
        <f>PASTE(Feuil4!#REF!)</f>
        <v>1</v>
      </c>
      <c r="D32" t="b">
        <f>PASTE()</f>
        <v>1</v>
      </c>
    </row>
    <row r="33" spans="2:2" x14ac:dyDescent="0.25">
      <c r="B33" t="b">
        <f xml:space="preserve"> RETURN()</f>
        <v>1</v>
      </c>
    </row>
  </sheetData>
  <pageMargins left="0.7" right="0.7" top="0.75" bottom="0.75" header="0.3" footer="0.3"/>
  <pageSetup paperSize="9" orientation="portrait" verticalDpi="0" r:id="rId1"/>
</xm:macroshee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O59"/>
  <sheetViews>
    <sheetView showGridLines="0" showZeros="0" tabSelected="1" zoomScaleNormal="100" workbookViewId="0">
      <pane ySplit="8" topLeftCell="A9" activePane="bottomLeft" state="frozen"/>
      <selection pane="bottomLeft" activeCell="J15" sqref="J15"/>
    </sheetView>
  </sheetViews>
  <sheetFormatPr baseColWidth="10" defaultRowHeight="20.25" customHeight="1" x14ac:dyDescent="0.25"/>
  <cols>
    <col min="1" max="1" width="28.7109375" style="1" customWidth="1"/>
    <col min="2" max="2" width="34.140625" style="1" customWidth="1"/>
    <col min="3" max="5" width="10.5703125" style="8" customWidth="1"/>
    <col min="6" max="8" width="14.7109375" style="9" customWidth="1"/>
    <col min="9" max="10" width="45.28515625" style="1" customWidth="1"/>
    <col min="11" max="14" width="11.42578125" style="1"/>
    <col min="15" max="15" width="8.42578125" style="2" customWidth="1"/>
    <col min="16" max="16384" width="11.42578125" style="1"/>
  </cols>
  <sheetData>
    <row r="2" spans="2:15" ht="23.25" customHeight="1" x14ac:dyDescent="0.25">
      <c r="B2" s="43" t="s">
        <v>72</v>
      </c>
      <c r="C2" s="44"/>
      <c r="D2" s="44"/>
      <c r="E2" s="44"/>
      <c r="F2" s="44"/>
      <c r="G2" s="44"/>
      <c r="H2" s="44"/>
      <c r="I2" s="44"/>
      <c r="J2" s="45"/>
    </row>
    <row r="4" spans="2:15" ht="20.25" customHeight="1" x14ac:dyDescent="0.25">
      <c r="B4" s="46" t="s">
        <v>38</v>
      </c>
      <c r="C4" s="47"/>
      <c r="D4" s="46" t="s">
        <v>39</v>
      </c>
      <c r="E4" s="47"/>
      <c r="F4" s="14" t="s">
        <v>41</v>
      </c>
      <c r="G4" s="15" t="s">
        <v>42</v>
      </c>
      <c r="H4" s="13"/>
      <c r="I4" s="12"/>
      <c r="J4" s="14" t="s">
        <v>40</v>
      </c>
    </row>
    <row r="5" spans="2:15" s="3" customFormat="1" ht="38.25" customHeight="1" thickBot="1" x14ac:dyDescent="0.3">
      <c r="B5" s="42" t="s">
        <v>43</v>
      </c>
      <c r="C5" s="42"/>
      <c r="D5" s="42"/>
      <c r="E5" s="42"/>
      <c r="F5" s="42"/>
      <c r="G5" s="42"/>
      <c r="H5" s="42"/>
      <c r="I5" s="42"/>
      <c r="J5" s="42"/>
      <c r="O5" s="4"/>
    </row>
    <row r="6" spans="2:15" s="3" customFormat="1" ht="38.25" customHeight="1" x14ac:dyDescent="0.25">
      <c r="B6" s="51" t="s">
        <v>75</v>
      </c>
      <c r="C6" s="52"/>
      <c r="D6" s="52"/>
      <c r="E6" s="52"/>
      <c r="F6" s="52"/>
      <c r="G6" s="52"/>
      <c r="H6" s="53"/>
      <c r="I6" s="52" t="s">
        <v>76</v>
      </c>
      <c r="J6" s="53"/>
      <c r="O6" s="4"/>
    </row>
    <row r="7" spans="2:15" ht="14.25" customHeight="1" x14ac:dyDescent="0.25">
      <c r="B7" s="28"/>
      <c r="C7" s="41" t="s">
        <v>4</v>
      </c>
      <c r="D7" s="41"/>
      <c r="E7" s="41"/>
      <c r="F7" s="48" t="s">
        <v>73</v>
      </c>
      <c r="G7" s="49"/>
      <c r="H7" s="50"/>
      <c r="I7" s="29"/>
      <c r="J7" s="30"/>
    </row>
    <row r="8" spans="2:15" ht="41.25" customHeight="1" x14ac:dyDescent="0.25">
      <c r="B8" s="31" t="s">
        <v>0</v>
      </c>
      <c r="C8" s="22" t="s">
        <v>3</v>
      </c>
      <c r="D8" s="22" t="s">
        <v>1</v>
      </c>
      <c r="E8" s="22" t="s">
        <v>2</v>
      </c>
      <c r="F8" s="23" t="s">
        <v>70</v>
      </c>
      <c r="G8" s="23" t="s">
        <v>5</v>
      </c>
      <c r="H8" s="26" t="s">
        <v>3</v>
      </c>
      <c r="I8" s="24" t="s">
        <v>15</v>
      </c>
      <c r="J8" s="32" t="s">
        <v>6</v>
      </c>
    </row>
    <row r="9" spans="2:15" ht="20.25" customHeight="1" x14ac:dyDescent="0.25">
      <c r="B9" s="33" t="s">
        <v>47</v>
      </c>
      <c r="C9" s="19"/>
      <c r="D9" s="19"/>
      <c r="E9" s="19">
        <v>0</v>
      </c>
      <c r="F9" s="21">
        <f t="shared" ref="F9:F25" si="0">IF(D9=1,"Fiche de poste",0)</f>
        <v>0</v>
      </c>
      <c r="G9" s="21">
        <f>IF(E9=1,"x",0)</f>
        <v>0</v>
      </c>
      <c r="H9" s="27">
        <f>IF(C9=1, "x",0)</f>
        <v>0</v>
      </c>
      <c r="I9" s="25" t="s">
        <v>54</v>
      </c>
      <c r="J9" s="34" t="s">
        <v>48</v>
      </c>
      <c r="K9"/>
      <c r="O9" s="7"/>
    </row>
    <row r="10" spans="2:15" ht="20.25" customHeight="1" x14ac:dyDescent="0.25">
      <c r="B10" s="33"/>
      <c r="C10" s="19"/>
      <c r="D10" s="19"/>
      <c r="E10" s="19"/>
      <c r="F10" s="21">
        <f t="shared" si="0"/>
        <v>0</v>
      </c>
      <c r="G10" s="21">
        <f t="shared" ref="G10:G57" si="1">IF(E10=1,"x",0)</f>
        <v>0</v>
      </c>
      <c r="H10" s="27">
        <f t="shared" ref="H10:H57" si="2">IF(C10=1, "x",0)</f>
        <v>0</v>
      </c>
      <c r="I10" s="25"/>
      <c r="J10" s="34" t="s">
        <v>49</v>
      </c>
      <c r="K10"/>
      <c r="O10" s="7">
        <f t="shared" ref="O10" si="3">IF(B10=ISTEXT(1),0,1)</f>
        <v>0</v>
      </c>
    </row>
    <row r="11" spans="2:15" ht="20.25" customHeight="1" x14ac:dyDescent="0.25">
      <c r="B11" s="33"/>
      <c r="C11" s="19"/>
      <c r="D11" s="19"/>
      <c r="E11" s="19"/>
      <c r="F11" s="21">
        <f t="shared" si="0"/>
        <v>0</v>
      </c>
      <c r="G11" s="21">
        <f t="shared" si="1"/>
        <v>0</v>
      </c>
      <c r="H11" s="27">
        <f t="shared" si="2"/>
        <v>0</v>
      </c>
      <c r="I11" s="25"/>
      <c r="J11" s="34" t="s">
        <v>50</v>
      </c>
      <c r="K11"/>
      <c r="O11" s="7"/>
    </row>
    <row r="12" spans="2:15" ht="20.25" customHeight="1" x14ac:dyDescent="0.25">
      <c r="B12" s="33"/>
      <c r="C12" s="19"/>
      <c r="D12" s="19"/>
      <c r="E12" s="19"/>
      <c r="F12" s="21">
        <f t="shared" si="0"/>
        <v>0</v>
      </c>
      <c r="G12" s="21">
        <f t="shared" si="1"/>
        <v>0</v>
      </c>
      <c r="H12" s="27">
        <f t="shared" si="2"/>
        <v>0</v>
      </c>
      <c r="I12" s="25" t="s">
        <v>52</v>
      </c>
      <c r="J12" s="34" t="s">
        <v>53</v>
      </c>
      <c r="K12"/>
      <c r="O12" s="7"/>
    </row>
    <row r="13" spans="2:15" ht="20.25" customHeight="1" x14ac:dyDescent="0.25">
      <c r="B13" s="33"/>
      <c r="C13" s="19"/>
      <c r="D13" s="19"/>
      <c r="E13" s="19"/>
      <c r="F13" s="21">
        <f t="shared" si="0"/>
        <v>0</v>
      </c>
      <c r="G13" s="21">
        <f t="shared" si="1"/>
        <v>0</v>
      </c>
      <c r="H13" s="27">
        <f t="shared" si="2"/>
        <v>0</v>
      </c>
      <c r="I13" s="25"/>
      <c r="J13" s="34" t="s">
        <v>56</v>
      </c>
      <c r="K13"/>
      <c r="O13" s="7"/>
    </row>
    <row r="14" spans="2:15" ht="20.25" customHeight="1" x14ac:dyDescent="0.25">
      <c r="B14" s="33"/>
      <c r="C14" s="19"/>
      <c r="D14" s="19"/>
      <c r="E14" s="19"/>
      <c r="F14" s="21">
        <f t="shared" si="0"/>
        <v>0</v>
      </c>
      <c r="G14" s="21">
        <f t="shared" si="1"/>
        <v>0</v>
      </c>
      <c r="H14" s="27">
        <f t="shared" si="2"/>
        <v>0</v>
      </c>
      <c r="I14" s="25"/>
      <c r="J14" s="34" t="s">
        <v>57</v>
      </c>
      <c r="K14"/>
      <c r="O14" s="7"/>
    </row>
    <row r="15" spans="2:15" ht="20.25" customHeight="1" x14ac:dyDescent="0.25">
      <c r="B15" s="33"/>
      <c r="C15" s="19"/>
      <c r="D15" s="19"/>
      <c r="E15" s="19"/>
      <c r="F15" s="21"/>
      <c r="G15" s="21"/>
      <c r="H15" s="27"/>
      <c r="I15" s="25"/>
      <c r="J15" s="6" t="s">
        <v>77</v>
      </c>
      <c r="K15"/>
      <c r="O15" s="7"/>
    </row>
    <row r="16" spans="2:15" ht="20.25" customHeight="1" x14ac:dyDescent="0.25">
      <c r="B16" s="33"/>
      <c r="C16" s="19"/>
      <c r="D16" s="19"/>
      <c r="E16" s="19"/>
      <c r="F16" s="21">
        <f t="shared" si="0"/>
        <v>0</v>
      </c>
      <c r="G16" s="21">
        <f t="shared" si="1"/>
        <v>0</v>
      </c>
      <c r="H16" s="27">
        <f t="shared" si="2"/>
        <v>0</v>
      </c>
      <c r="I16" s="25" t="s">
        <v>51</v>
      </c>
      <c r="J16" s="34" t="s">
        <v>55</v>
      </c>
      <c r="K16"/>
      <c r="O16" s="7"/>
    </row>
    <row r="17" spans="2:15" ht="20.25" customHeight="1" x14ac:dyDescent="0.25">
      <c r="B17" s="33"/>
      <c r="C17" s="19"/>
      <c r="D17" s="19"/>
      <c r="E17" s="19"/>
      <c r="F17" s="21">
        <f t="shared" si="0"/>
        <v>0</v>
      </c>
      <c r="G17" s="21">
        <f t="shared" si="1"/>
        <v>0</v>
      </c>
      <c r="H17" s="27">
        <f t="shared" si="2"/>
        <v>0</v>
      </c>
      <c r="I17" s="25"/>
      <c r="J17" s="34" t="s">
        <v>64</v>
      </c>
      <c r="K17"/>
      <c r="O17" s="7"/>
    </row>
    <row r="18" spans="2:15" ht="20.25" customHeight="1" x14ac:dyDescent="0.25">
      <c r="B18" s="33"/>
      <c r="C18" s="19"/>
      <c r="D18" s="19"/>
      <c r="E18" s="19"/>
      <c r="F18" s="21">
        <f t="shared" si="0"/>
        <v>0</v>
      </c>
      <c r="G18" s="21">
        <f t="shared" si="1"/>
        <v>0</v>
      </c>
      <c r="H18" s="27">
        <f t="shared" si="2"/>
        <v>0</v>
      </c>
      <c r="I18" s="25"/>
      <c r="J18" s="34" t="s">
        <v>58</v>
      </c>
      <c r="K18"/>
      <c r="O18" s="7"/>
    </row>
    <row r="19" spans="2:15" ht="20.25" customHeight="1" x14ac:dyDescent="0.25">
      <c r="B19" s="33"/>
      <c r="C19" s="19"/>
      <c r="D19" s="19"/>
      <c r="E19" s="19"/>
      <c r="F19" s="21">
        <f t="shared" si="0"/>
        <v>0</v>
      </c>
      <c r="G19" s="21">
        <f t="shared" si="1"/>
        <v>0</v>
      </c>
      <c r="H19" s="27">
        <f t="shared" si="2"/>
        <v>0</v>
      </c>
      <c r="I19" s="25" t="s">
        <v>61</v>
      </c>
      <c r="J19" s="34" t="s">
        <v>58</v>
      </c>
      <c r="K19"/>
      <c r="O19" s="7"/>
    </row>
    <row r="20" spans="2:15" ht="20.25" customHeight="1" x14ac:dyDescent="0.25">
      <c r="B20" s="33"/>
      <c r="C20" s="19"/>
      <c r="D20" s="19"/>
      <c r="E20" s="19"/>
      <c r="F20" s="21">
        <f t="shared" si="0"/>
        <v>0</v>
      </c>
      <c r="G20" s="21">
        <f t="shared" si="1"/>
        <v>0</v>
      </c>
      <c r="H20" s="27">
        <f t="shared" si="2"/>
        <v>0</v>
      </c>
      <c r="I20" s="25"/>
      <c r="J20" s="34" t="s">
        <v>57</v>
      </c>
      <c r="K20"/>
      <c r="O20" s="7"/>
    </row>
    <row r="21" spans="2:15" ht="20.25" customHeight="1" x14ac:dyDescent="0.25">
      <c r="B21" s="33"/>
      <c r="C21" s="19"/>
      <c r="D21" s="19"/>
      <c r="E21" s="19"/>
      <c r="F21" s="21">
        <f t="shared" si="0"/>
        <v>0</v>
      </c>
      <c r="G21" s="21">
        <f t="shared" si="1"/>
        <v>0</v>
      </c>
      <c r="H21" s="27">
        <f t="shared" si="2"/>
        <v>0</v>
      </c>
      <c r="I21" s="25"/>
      <c r="J21" s="34" t="s">
        <v>60</v>
      </c>
      <c r="K21"/>
      <c r="O21" s="7"/>
    </row>
    <row r="22" spans="2:15" ht="20.25" customHeight="1" x14ac:dyDescent="0.25">
      <c r="B22" s="33"/>
      <c r="C22" s="19"/>
      <c r="D22" s="19"/>
      <c r="E22" s="19"/>
      <c r="F22" s="21">
        <f t="shared" si="0"/>
        <v>0</v>
      </c>
      <c r="G22" s="21">
        <f t="shared" si="1"/>
        <v>0</v>
      </c>
      <c r="H22" s="27">
        <f t="shared" si="2"/>
        <v>0</v>
      </c>
      <c r="I22" s="25"/>
      <c r="J22" s="34"/>
      <c r="K22"/>
      <c r="O22" s="7"/>
    </row>
    <row r="23" spans="2:15" ht="20.25" customHeight="1" x14ac:dyDescent="0.25">
      <c r="B23" s="33" t="s">
        <v>74</v>
      </c>
      <c r="C23" s="19">
        <v>1</v>
      </c>
      <c r="D23" s="19"/>
      <c r="E23" s="19"/>
      <c r="F23" s="21">
        <f t="shared" si="0"/>
        <v>0</v>
      </c>
      <c r="G23" s="21">
        <f t="shared" si="1"/>
        <v>0</v>
      </c>
      <c r="H23" s="27" t="str">
        <f t="shared" si="2"/>
        <v>x</v>
      </c>
      <c r="I23" s="25" t="s">
        <v>21</v>
      </c>
      <c r="J23" s="34" t="s">
        <v>25</v>
      </c>
      <c r="K23"/>
      <c r="O23" s="7">
        <f t="shared" ref="O23:O59" si="4">IF(B23=ISTEXT(1),0,1)</f>
        <v>1</v>
      </c>
    </row>
    <row r="24" spans="2:15" ht="20.25" customHeight="1" x14ac:dyDescent="0.25">
      <c r="B24" s="33"/>
      <c r="C24" s="19"/>
      <c r="D24" s="19"/>
      <c r="E24" s="19"/>
      <c r="F24" s="21">
        <f t="shared" si="0"/>
        <v>0</v>
      </c>
      <c r="G24" s="21">
        <f t="shared" si="1"/>
        <v>0</v>
      </c>
      <c r="H24" s="27">
        <f t="shared" si="2"/>
        <v>0</v>
      </c>
      <c r="I24" s="25"/>
      <c r="J24" s="34" t="s">
        <v>22</v>
      </c>
      <c r="K24"/>
      <c r="O24" s="7"/>
    </row>
    <row r="25" spans="2:15" ht="20.25" customHeight="1" x14ac:dyDescent="0.25">
      <c r="B25" s="33"/>
      <c r="C25" s="19"/>
      <c r="D25" s="19"/>
      <c r="E25" s="19"/>
      <c r="F25" s="21">
        <f t="shared" si="0"/>
        <v>0</v>
      </c>
      <c r="G25" s="21">
        <f t="shared" si="1"/>
        <v>0</v>
      </c>
      <c r="H25" s="27">
        <f t="shared" si="2"/>
        <v>0</v>
      </c>
      <c r="I25" s="25"/>
      <c r="J25" s="34"/>
      <c r="K25"/>
      <c r="O25" s="7"/>
    </row>
    <row r="26" spans="2:15" ht="20.25" customHeight="1" x14ac:dyDescent="0.25">
      <c r="B26" s="33" t="s">
        <v>9</v>
      </c>
      <c r="C26" s="19">
        <v>0</v>
      </c>
      <c r="D26" s="19">
        <v>1</v>
      </c>
      <c r="E26" s="19"/>
      <c r="F26" s="21" t="str">
        <f>IF(D26=1,"Fiche de poste",0)</f>
        <v>Fiche de poste</v>
      </c>
      <c r="G26" s="21">
        <f t="shared" si="1"/>
        <v>0</v>
      </c>
      <c r="H26" s="27">
        <f t="shared" si="2"/>
        <v>0</v>
      </c>
      <c r="I26" s="25" t="s">
        <v>16</v>
      </c>
      <c r="J26" s="34" t="s">
        <v>12</v>
      </c>
      <c r="K26"/>
      <c r="O26" s="7">
        <f t="shared" si="4"/>
        <v>1</v>
      </c>
    </row>
    <row r="27" spans="2:15" ht="20.25" customHeight="1" x14ac:dyDescent="0.25">
      <c r="B27" s="33"/>
      <c r="C27" s="19"/>
      <c r="D27" s="19"/>
      <c r="E27" s="19"/>
      <c r="F27" s="21">
        <f t="shared" ref="F27:F57" si="5">IF(D27=1,"Fiche de poste",0)</f>
        <v>0</v>
      </c>
      <c r="G27" s="21">
        <f t="shared" si="1"/>
        <v>0</v>
      </c>
      <c r="H27" s="27">
        <f t="shared" si="2"/>
        <v>0</v>
      </c>
      <c r="I27" s="25"/>
      <c r="J27" s="34" t="s">
        <v>10</v>
      </c>
      <c r="K27"/>
      <c r="O27" s="7"/>
    </row>
    <row r="28" spans="2:15" ht="20.25" customHeight="1" x14ac:dyDescent="0.25">
      <c r="B28" s="33"/>
      <c r="C28" s="19"/>
      <c r="D28" s="19"/>
      <c r="E28" s="19"/>
      <c r="F28" s="21">
        <f t="shared" si="5"/>
        <v>0</v>
      </c>
      <c r="G28" s="21">
        <f t="shared" si="1"/>
        <v>0</v>
      </c>
      <c r="H28" s="27">
        <f t="shared" si="2"/>
        <v>0</v>
      </c>
      <c r="I28" s="25"/>
      <c r="J28" s="34" t="s">
        <v>24</v>
      </c>
      <c r="K28"/>
      <c r="O28" s="7"/>
    </row>
    <row r="29" spans="2:15" ht="20.25" customHeight="1" x14ac:dyDescent="0.25">
      <c r="B29" s="33"/>
      <c r="C29" s="19"/>
      <c r="D29" s="19"/>
      <c r="E29" s="19"/>
      <c r="F29" s="21">
        <f t="shared" si="5"/>
        <v>0</v>
      </c>
      <c r="G29" s="21">
        <f t="shared" si="1"/>
        <v>0</v>
      </c>
      <c r="H29" s="27">
        <f t="shared" si="2"/>
        <v>0</v>
      </c>
      <c r="I29" s="25" t="s">
        <v>17</v>
      </c>
      <c r="J29" s="34" t="s">
        <v>27</v>
      </c>
      <c r="K29"/>
      <c r="O29" s="7"/>
    </row>
    <row r="30" spans="2:15" ht="20.25" customHeight="1" x14ac:dyDescent="0.25">
      <c r="B30" s="33"/>
      <c r="C30" s="19"/>
      <c r="D30" s="19"/>
      <c r="E30" s="19"/>
      <c r="F30" s="21">
        <f t="shared" si="5"/>
        <v>0</v>
      </c>
      <c r="G30" s="21">
        <f t="shared" si="1"/>
        <v>0</v>
      </c>
      <c r="H30" s="27">
        <f t="shared" si="2"/>
        <v>0</v>
      </c>
      <c r="I30" s="25"/>
      <c r="J30" s="34" t="s">
        <v>11</v>
      </c>
      <c r="K30"/>
      <c r="O30" s="7"/>
    </row>
    <row r="31" spans="2:15" ht="20.25" customHeight="1" x14ac:dyDescent="0.25">
      <c r="B31" s="33"/>
      <c r="C31" s="19"/>
      <c r="D31" s="19"/>
      <c r="E31" s="19"/>
      <c r="F31" s="21">
        <f t="shared" si="5"/>
        <v>0</v>
      </c>
      <c r="G31" s="21">
        <f t="shared" si="1"/>
        <v>0</v>
      </c>
      <c r="H31" s="27">
        <f t="shared" si="2"/>
        <v>0</v>
      </c>
      <c r="I31" s="25"/>
      <c r="J31" s="34" t="s">
        <v>18</v>
      </c>
      <c r="K31"/>
      <c r="O31" s="7"/>
    </row>
    <row r="32" spans="2:15" ht="20.25" customHeight="1" x14ac:dyDescent="0.25">
      <c r="B32" s="33"/>
      <c r="C32" s="19"/>
      <c r="D32" s="19"/>
      <c r="E32" s="19"/>
      <c r="F32" s="21">
        <f t="shared" si="5"/>
        <v>0</v>
      </c>
      <c r="G32" s="21">
        <f t="shared" si="1"/>
        <v>0</v>
      </c>
      <c r="H32" s="27">
        <f t="shared" si="2"/>
        <v>0</v>
      </c>
      <c r="I32" s="25"/>
      <c r="J32" s="34"/>
      <c r="K32"/>
      <c r="O32" s="7"/>
    </row>
    <row r="33" spans="2:15" ht="20.25" customHeight="1" x14ac:dyDescent="0.25">
      <c r="B33" s="33" t="s">
        <v>13</v>
      </c>
      <c r="C33" s="19"/>
      <c r="D33" s="19">
        <v>1</v>
      </c>
      <c r="E33" s="19"/>
      <c r="F33" s="21" t="str">
        <f t="shared" si="5"/>
        <v>Fiche de poste</v>
      </c>
      <c r="G33" s="21">
        <f t="shared" si="1"/>
        <v>0</v>
      </c>
      <c r="H33" s="27">
        <f t="shared" si="2"/>
        <v>0</v>
      </c>
      <c r="I33" s="25" t="s">
        <v>16</v>
      </c>
      <c r="J33" s="34" t="s">
        <v>12</v>
      </c>
      <c r="K33"/>
      <c r="O33" s="7">
        <f t="shared" si="4"/>
        <v>1</v>
      </c>
    </row>
    <row r="34" spans="2:15" ht="20.25" customHeight="1" x14ac:dyDescent="0.25">
      <c r="B34" s="33"/>
      <c r="C34" s="19"/>
      <c r="D34" s="19"/>
      <c r="E34" s="19"/>
      <c r="F34" s="21">
        <f t="shared" si="5"/>
        <v>0</v>
      </c>
      <c r="G34" s="21">
        <f t="shared" si="1"/>
        <v>0</v>
      </c>
      <c r="H34" s="27">
        <f t="shared" si="2"/>
        <v>0</v>
      </c>
      <c r="I34" s="25" t="s">
        <v>17</v>
      </c>
      <c r="J34" s="34" t="s">
        <v>18</v>
      </c>
      <c r="K34"/>
      <c r="O34" s="7"/>
    </row>
    <row r="35" spans="2:15" ht="20.25" customHeight="1" x14ac:dyDescent="0.25">
      <c r="B35" s="33"/>
      <c r="C35" s="19"/>
      <c r="D35" s="19"/>
      <c r="E35" s="19"/>
      <c r="F35" s="21">
        <f t="shared" si="5"/>
        <v>0</v>
      </c>
      <c r="G35" s="21">
        <f t="shared" si="1"/>
        <v>0</v>
      </c>
      <c r="H35" s="27">
        <f t="shared" si="2"/>
        <v>0</v>
      </c>
      <c r="I35" s="25" t="s">
        <v>28</v>
      </c>
      <c r="J35" s="34" t="s">
        <v>19</v>
      </c>
      <c r="K35"/>
      <c r="O35" s="7"/>
    </row>
    <row r="36" spans="2:15" ht="20.25" customHeight="1" x14ac:dyDescent="0.25">
      <c r="B36" s="33"/>
      <c r="C36" s="19"/>
      <c r="D36" s="19"/>
      <c r="E36" s="19"/>
      <c r="F36" s="21">
        <f t="shared" si="5"/>
        <v>0</v>
      </c>
      <c r="G36" s="21">
        <f t="shared" si="1"/>
        <v>0</v>
      </c>
      <c r="H36" s="27">
        <f t="shared" si="2"/>
        <v>0</v>
      </c>
      <c r="I36" s="25"/>
      <c r="J36" s="34" t="s">
        <v>20</v>
      </c>
      <c r="K36"/>
      <c r="O36" s="7"/>
    </row>
    <row r="37" spans="2:15" ht="20.25" customHeight="1" x14ac:dyDescent="0.25">
      <c r="B37" s="33"/>
      <c r="C37" s="19"/>
      <c r="D37" s="19"/>
      <c r="E37" s="19"/>
      <c r="F37" s="21">
        <f t="shared" si="5"/>
        <v>0</v>
      </c>
      <c r="G37" s="21">
        <f t="shared" si="1"/>
        <v>0</v>
      </c>
      <c r="H37" s="27">
        <f t="shared" si="2"/>
        <v>0</v>
      </c>
      <c r="I37" s="25"/>
      <c r="J37" s="34"/>
      <c r="K37"/>
      <c r="O37" s="7"/>
    </row>
    <row r="38" spans="2:15" ht="20.25" customHeight="1" x14ac:dyDescent="0.25">
      <c r="B38" s="33" t="s">
        <v>26</v>
      </c>
      <c r="C38" s="19"/>
      <c r="D38" s="19">
        <v>1</v>
      </c>
      <c r="E38" s="19"/>
      <c r="F38" s="21" t="str">
        <f t="shared" si="5"/>
        <v>Fiche de poste</v>
      </c>
      <c r="G38" s="21">
        <f t="shared" si="1"/>
        <v>0</v>
      </c>
      <c r="H38" s="27">
        <f t="shared" si="2"/>
        <v>0</v>
      </c>
      <c r="I38" s="25" t="s">
        <v>29</v>
      </c>
      <c r="J38" s="34" t="s">
        <v>30</v>
      </c>
      <c r="K38"/>
      <c r="O38" s="7">
        <f t="shared" si="4"/>
        <v>1</v>
      </c>
    </row>
    <row r="39" spans="2:15" ht="20.25" customHeight="1" x14ac:dyDescent="0.25">
      <c r="B39" s="33"/>
      <c r="C39" s="19"/>
      <c r="D39" s="19"/>
      <c r="E39" s="19"/>
      <c r="F39" s="21">
        <f t="shared" si="5"/>
        <v>0</v>
      </c>
      <c r="G39" s="21">
        <f t="shared" si="1"/>
        <v>0</v>
      </c>
      <c r="H39" s="27">
        <f t="shared" si="2"/>
        <v>0</v>
      </c>
      <c r="I39" s="25">
        <f t="shared" ref="I39:J57" si="6">IF(F39=1,"Gestes barrière, masque, hygiène",0)</f>
        <v>0</v>
      </c>
      <c r="J39" s="34" t="s">
        <v>31</v>
      </c>
      <c r="K39"/>
      <c r="O39" s="7">
        <f t="shared" si="4"/>
        <v>0</v>
      </c>
    </row>
    <row r="40" spans="2:15" ht="20.25" customHeight="1" x14ac:dyDescent="0.25">
      <c r="B40" s="33"/>
      <c r="C40" s="19"/>
      <c r="D40" s="19"/>
      <c r="E40" s="19"/>
      <c r="F40" s="21">
        <f t="shared" si="5"/>
        <v>0</v>
      </c>
      <c r="G40" s="21">
        <f t="shared" si="1"/>
        <v>0</v>
      </c>
      <c r="H40" s="27">
        <f t="shared" si="2"/>
        <v>0</v>
      </c>
      <c r="I40" s="25">
        <f t="shared" si="6"/>
        <v>0</v>
      </c>
      <c r="J40" s="34" t="s">
        <v>20</v>
      </c>
      <c r="K40"/>
      <c r="O40" s="7">
        <f t="shared" si="4"/>
        <v>0</v>
      </c>
    </row>
    <row r="41" spans="2:15" ht="20.25" customHeight="1" x14ac:dyDescent="0.25">
      <c r="B41" s="33"/>
      <c r="C41" s="19"/>
      <c r="D41" s="19"/>
      <c r="E41" s="19"/>
      <c r="F41" s="21">
        <f t="shared" si="5"/>
        <v>0</v>
      </c>
      <c r="G41" s="21">
        <f t="shared" si="1"/>
        <v>0</v>
      </c>
      <c r="H41" s="27">
        <f t="shared" si="2"/>
        <v>0</v>
      </c>
      <c r="I41" s="25">
        <f t="shared" si="6"/>
        <v>0</v>
      </c>
      <c r="J41" s="34" t="s">
        <v>33</v>
      </c>
      <c r="K41"/>
      <c r="O41" s="7">
        <f t="shared" si="4"/>
        <v>0</v>
      </c>
    </row>
    <row r="42" spans="2:15" ht="20.25" customHeight="1" x14ac:dyDescent="0.25">
      <c r="B42" s="33"/>
      <c r="C42" s="19"/>
      <c r="D42" s="19"/>
      <c r="E42" s="19"/>
      <c r="F42" s="21">
        <f t="shared" si="5"/>
        <v>0</v>
      </c>
      <c r="G42" s="21">
        <f t="shared" si="1"/>
        <v>0</v>
      </c>
      <c r="H42" s="27">
        <f t="shared" si="2"/>
        <v>0</v>
      </c>
      <c r="I42" s="25"/>
      <c r="J42" s="34" t="s">
        <v>34</v>
      </c>
      <c r="K42"/>
      <c r="O42" s="7"/>
    </row>
    <row r="43" spans="2:15" ht="20.25" customHeight="1" x14ac:dyDescent="0.25">
      <c r="B43" s="33"/>
      <c r="C43" s="19"/>
      <c r="D43" s="19"/>
      <c r="E43" s="19"/>
      <c r="F43" s="21">
        <f t="shared" si="5"/>
        <v>0</v>
      </c>
      <c r="G43" s="21">
        <f t="shared" si="1"/>
        <v>0</v>
      </c>
      <c r="H43" s="27">
        <f t="shared" si="2"/>
        <v>0</v>
      </c>
      <c r="I43" s="25"/>
      <c r="J43" s="34" t="s">
        <v>45</v>
      </c>
      <c r="K43"/>
      <c r="O43" s="7"/>
    </row>
    <row r="44" spans="2:15" ht="20.25" customHeight="1" x14ac:dyDescent="0.25">
      <c r="B44" s="33"/>
      <c r="C44" s="19"/>
      <c r="D44" s="19"/>
      <c r="E44" s="19"/>
      <c r="F44" s="21">
        <f t="shared" si="5"/>
        <v>0</v>
      </c>
      <c r="G44" s="21">
        <f t="shared" si="1"/>
        <v>0</v>
      </c>
      <c r="H44" s="27">
        <f t="shared" si="2"/>
        <v>0</v>
      </c>
      <c r="I44" s="25"/>
      <c r="J44" s="34"/>
      <c r="K44"/>
      <c r="O44" s="7"/>
    </row>
    <row r="45" spans="2:15" ht="20.25" customHeight="1" x14ac:dyDescent="0.25">
      <c r="B45" s="33" t="s">
        <v>46</v>
      </c>
      <c r="C45" s="19">
        <v>0</v>
      </c>
      <c r="D45" s="19">
        <v>0</v>
      </c>
      <c r="E45" s="19">
        <v>1</v>
      </c>
      <c r="F45" s="21">
        <f t="shared" si="5"/>
        <v>0</v>
      </c>
      <c r="G45" s="21" t="str">
        <f t="shared" si="1"/>
        <v>x</v>
      </c>
      <c r="H45" s="27">
        <f t="shared" si="2"/>
        <v>0</v>
      </c>
      <c r="I45" s="25" t="s">
        <v>21</v>
      </c>
      <c r="J45" s="34" t="s">
        <v>44</v>
      </c>
      <c r="K45"/>
      <c r="O45" s="7">
        <f t="shared" si="4"/>
        <v>1</v>
      </c>
    </row>
    <row r="46" spans="2:15" ht="20.25" customHeight="1" x14ac:dyDescent="0.25">
      <c r="B46" s="33" t="s">
        <v>32</v>
      </c>
      <c r="C46" s="19">
        <v>0</v>
      </c>
      <c r="D46" s="19">
        <v>0</v>
      </c>
      <c r="E46" s="19">
        <v>1</v>
      </c>
      <c r="F46" s="21">
        <f t="shared" si="5"/>
        <v>0</v>
      </c>
      <c r="G46" s="21" t="str">
        <f t="shared" si="1"/>
        <v>x</v>
      </c>
      <c r="H46" s="27">
        <f t="shared" si="2"/>
        <v>0</v>
      </c>
      <c r="I46" s="25" t="s">
        <v>21</v>
      </c>
      <c r="J46" s="34" t="s">
        <v>44</v>
      </c>
      <c r="O46" s="7">
        <f t="shared" si="4"/>
        <v>1</v>
      </c>
    </row>
    <row r="47" spans="2:15" ht="20.25" customHeight="1" x14ac:dyDescent="0.25">
      <c r="B47" s="33"/>
      <c r="C47" s="19">
        <v>0</v>
      </c>
      <c r="D47" s="19">
        <v>0</v>
      </c>
      <c r="E47" s="19">
        <v>0</v>
      </c>
      <c r="F47" s="21">
        <f t="shared" si="5"/>
        <v>0</v>
      </c>
      <c r="G47" s="21">
        <f t="shared" si="1"/>
        <v>0</v>
      </c>
      <c r="H47" s="27">
        <f t="shared" si="2"/>
        <v>0</v>
      </c>
      <c r="I47" s="25">
        <f t="shared" si="6"/>
        <v>0</v>
      </c>
      <c r="J47" s="34">
        <f t="shared" si="6"/>
        <v>0</v>
      </c>
      <c r="O47" s="7">
        <f t="shared" si="4"/>
        <v>0</v>
      </c>
    </row>
    <row r="48" spans="2:15" ht="20.25" customHeight="1" x14ac:dyDescent="0.25">
      <c r="B48" s="33"/>
      <c r="C48" s="19">
        <v>0</v>
      </c>
      <c r="D48" s="19">
        <v>0</v>
      </c>
      <c r="E48" s="19">
        <v>0</v>
      </c>
      <c r="F48" s="21">
        <f t="shared" si="5"/>
        <v>0</v>
      </c>
      <c r="G48" s="21">
        <f t="shared" si="1"/>
        <v>0</v>
      </c>
      <c r="H48" s="27">
        <f t="shared" si="2"/>
        <v>0</v>
      </c>
      <c r="I48" s="25">
        <f t="shared" si="6"/>
        <v>0</v>
      </c>
      <c r="J48" s="34">
        <f t="shared" si="6"/>
        <v>0</v>
      </c>
      <c r="O48" s="7">
        <f t="shared" si="4"/>
        <v>0</v>
      </c>
    </row>
    <row r="49" spans="2:15" ht="20.25" customHeight="1" x14ac:dyDescent="0.25">
      <c r="B49" s="33"/>
      <c r="C49" s="19">
        <v>0</v>
      </c>
      <c r="D49" s="19">
        <v>0</v>
      </c>
      <c r="E49" s="19">
        <v>0</v>
      </c>
      <c r="F49" s="21">
        <f t="shared" si="5"/>
        <v>0</v>
      </c>
      <c r="G49" s="21">
        <f t="shared" si="1"/>
        <v>0</v>
      </c>
      <c r="H49" s="27">
        <f t="shared" si="2"/>
        <v>0</v>
      </c>
      <c r="I49" s="25">
        <f t="shared" si="6"/>
        <v>0</v>
      </c>
      <c r="J49" s="34">
        <f t="shared" si="6"/>
        <v>0</v>
      </c>
      <c r="O49" s="7">
        <f t="shared" si="4"/>
        <v>0</v>
      </c>
    </row>
    <row r="50" spans="2:15" ht="20.25" customHeight="1" x14ac:dyDescent="0.25">
      <c r="B50" s="33"/>
      <c r="C50" s="19">
        <v>0</v>
      </c>
      <c r="D50" s="19">
        <v>0</v>
      </c>
      <c r="E50" s="19">
        <v>0</v>
      </c>
      <c r="F50" s="21">
        <f t="shared" si="5"/>
        <v>0</v>
      </c>
      <c r="G50" s="21">
        <f t="shared" si="1"/>
        <v>0</v>
      </c>
      <c r="H50" s="27">
        <f t="shared" si="2"/>
        <v>0</v>
      </c>
      <c r="I50" s="25">
        <f t="shared" si="6"/>
        <v>0</v>
      </c>
      <c r="J50" s="34">
        <f t="shared" si="6"/>
        <v>0</v>
      </c>
      <c r="O50" s="7">
        <f t="shared" si="4"/>
        <v>0</v>
      </c>
    </row>
    <row r="51" spans="2:15" ht="20.25" customHeight="1" x14ac:dyDescent="0.25">
      <c r="B51" s="33"/>
      <c r="C51" s="19">
        <v>0</v>
      </c>
      <c r="D51" s="19">
        <v>0</v>
      </c>
      <c r="E51" s="19">
        <v>0</v>
      </c>
      <c r="F51" s="21">
        <f t="shared" si="5"/>
        <v>0</v>
      </c>
      <c r="G51" s="21">
        <f t="shared" si="1"/>
        <v>0</v>
      </c>
      <c r="H51" s="27">
        <f t="shared" si="2"/>
        <v>0</v>
      </c>
      <c r="I51" s="25">
        <f t="shared" si="6"/>
        <v>0</v>
      </c>
      <c r="J51" s="34">
        <f t="shared" si="6"/>
        <v>0</v>
      </c>
      <c r="O51" s="7">
        <f t="shared" si="4"/>
        <v>0</v>
      </c>
    </row>
    <row r="52" spans="2:15" ht="20.25" customHeight="1" x14ac:dyDescent="0.25">
      <c r="B52" s="33"/>
      <c r="C52" s="19">
        <v>0</v>
      </c>
      <c r="D52" s="19">
        <v>0</v>
      </c>
      <c r="E52" s="19">
        <v>0</v>
      </c>
      <c r="F52" s="21">
        <f t="shared" si="5"/>
        <v>0</v>
      </c>
      <c r="G52" s="21">
        <f t="shared" si="1"/>
        <v>0</v>
      </c>
      <c r="H52" s="27">
        <f t="shared" si="2"/>
        <v>0</v>
      </c>
      <c r="I52" s="25">
        <f t="shared" si="6"/>
        <v>0</v>
      </c>
      <c r="J52" s="34">
        <f t="shared" si="6"/>
        <v>0</v>
      </c>
      <c r="O52" s="7">
        <f t="shared" si="4"/>
        <v>0</v>
      </c>
    </row>
    <row r="53" spans="2:15" ht="20.25" customHeight="1" x14ac:dyDescent="0.25">
      <c r="B53" s="33"/>
      <c r="C53" s="19">
        <v>0</v>
      </c>
      <c r="D53" s="19">
        <v>0</v>
      </c>
      <c r="E53" s="19">
        <v>0</v>
      </c>
      <c r="F53" s="21">
        <f t="shared" si="5"/>
        <v>0</v>
      </c>
      <c r="G53" s="21">
        <f t="shared" si="1"/>
        <v>0</v>
      </c>
      <c r="H53" s="27">
        <f t="shared" si="2"/>
        <v>0</v>
      </c>
      <c r="I53" s="25">
        <f t="shared" si="6"/>
        <v>0</v>
      </c>
      <c r="J53" s="34">
        <f t="shared" si="6"/>
        <v>0</v>
      </c>
      <c r="O53" s="7">
        <f t="shared" si="4"/>
        <v>0</v>
      </c>
    </row>
    <row r="54" spans="2:15" ht="20.25" customHeight="1" x14ac:dyDescent="0.25">
      <c r="B54" s="33"/>
      <c r="C54" s="19">
        <v>0</v>
      </c>
      <c r="D54" s="19">
        <v>0</v>
      </c>
      <c r="E54" s="19">
        <v>0</v>
      </c>
      <c r="F54" s="21">
        <f t="shared" si="5"/>
        <v>0</v>
      </c>
      <c r="G54" s="21">
        <f t="shared" si="1"/>
        <v>0</v>
      </c>
      <c r="H54" s="27">
        <f t="shared" si="2"/>
        <v>0</v>
      </c>
      <c r="I54" s="25">
        <f t="shared" si="6"/>
        <v>0</v>
      </c>
      <c r="J54" s="34">
        <f t="shared" si="6"/>
        <v>0</v>
      </c>
      <c r="O54" s="7">
        <f t="shared" si="4"/>
        <v>0</v>
      </c>
    </row>
    <row r="55" spans="2:15" ht="20.25" customHeight="1" x14ac:dyDescent="0.25">
      <c r="B55" s="33"/>
      <c r="C55" s="19">
        <v>0</v>
      </c>
      <c r="D55" s="19">
        <v>0</v>
      </c>
      <c r="E55" s="19">
        <v>0</v>
      </c>
      <c r="F55" s="21">
        <f t="shared" si="5"/>
        <v>0</v>
      </c>
      <c r="G55" s="21">
        <f t="shared" si="1"/>
        <v>0</v>
      </c>
      <c r="H55" s="27">
        <f t="shared" si="2"/>
        <v>0</v>
      </c>
      <c r="I55" s="25">
        <f t="shared" si="6"/>
        <v>0</v>
      </c>
      <c r="J55" s="34">
        <f t="shared" si="6"/>
        <v>0</v>
      </c>
      <c r="O55" s="7">
        <f t="shared" si="4"/>
        <v>0</v>
      </c>
    </row>
    <row r="56" spans="2:15" ht="20.25" customHeight="1" x14ac:dyDescent="0.25">
      <c r="B56" s="33"/>
      <c r="C56" s="19">
        <v>0</v>
      </c>
      <c r="D56" s="19"/>
      <c r="E56" s="19"/>
      <c r="F56" s="21">
        <f t="shared" si="5"/>
        <v>0</v>
      </c>
      <c r="G56" s="21">
        <f t="shared" si="1"/>
        <v>0</v>
      </c>
      <c r="H56" s="27">
        <f t="shared" si="2"/>
        <v>0</v>
      </c>
      <c r="I56" s="25">
        <f t="shared" si="6"/>
        <v>0</v>
      </c>
      <c r="J56" s="34">
        <f t="shared" si="6"/>
        <v>0</v>
      </c>
      <c r="O56" s="7">
        <f t="shared" si="4"/>
        <v>0</v>
      </c>
    </row>
    <row r="57" spans="2:15" ht="20.25" customHeight="1" x14ac:dyDescent="0.25">
      <c r="B57" s="33"/>
      <c r="C57" s="19">
        <v>0</v>
      </c>
      <c r="D57" s="19"/>
      <c r="E57" s="19"/>
      <c r="F57" s="21">
        <f t="shared" si="5"/>
        <v>0</v>
      </c>
      <c r="G57" s="21">
        <f t="shared" si="1"/>
        <v>0</v>
      </c>
      <c r="H57" s="27">
        <f t="shared" si="2"/>
        <v>0</v>
      </c>
      <c r="I57" s="25">
        <f t="shared" si="6"/>
        <v>0</v>
      </c>
      <c r="J57" s="34">
        <f t="shared" si="6"/>
        <v>0</v>
      </c>
      <c r="O57" s="7">
        <f t="shared" si="4"/>
        <v>0</v>
      </c>
    </row>
    <row r="58" spans="2:15" ht="20.25" customHeight="1" x14ac:dyDescent="0.25">
      <c r="B58" s="33"/>
      <c r="C58" s="20" t="s">
        <v>3</v>
      </c>
      <c r="D58" s="20" t="s">
        <v>36</v>
      </c>
      <c r="E58" s="20" t="s">
        <v>37</v>
      </c>
      <c r="F58" s="21"/>
      <c r="G58" s="21">
        <f t="shared" ref="G58" si="7">IF(E58=1,"x",0)</f>
        <v>0</v>
      </c>
      <c r="H58" s="27"/>
      <c r="I58" s="25"/>
      <c r="J58" s="34"/>
      <c r="O58" s="7">
        <f t="shared" si="4"/>
        <v>0</v>
      </c>
    </row>
    <row r="59" spans="2:15" ht="20.25" customHeight="1" thickBot="1" x14ac:dyDescent="0.3">
      <c r="B59" s="35" t="s">
        <v>35</v>
      </c>
      <c r="C59" s="36">
        <f>SUM(C23:C58)</f>
        <v>1</v>
      </c>
      <c r="D59" s="36">
        <f t="shared" ref="D59:E59" si="8">SUM(D23:D58)</f>
        <v>3</v>
      </c>
      <c r="E59" s="36">
        <f t="shared" si="8"/>
        <v>2</v>
      </c>
      <c r="F59" s="37"/>
      <c r="G59" s="37"/>
      <c r="H59" s="38"/>
      <c r="I59" s="39"/>
      <c r="J59" s="40"/>
      <c r="O59" s="7">
        <f t="shared" si="4"/>
        <v>1</v>
      </c>
    </row>
  </sheetData>
  <mergeCells count="8">
    <mergeCell ref="C7:E7"/>
    <mergeCell ref="B5:J5"/>
    <mergeCell ref="B2:J2"/>
    <mergeCell ref="B4:C4"/>
    <mergeCell ref="D4:E4"/>
    <mergeCell ref="F7:H7"/>
    <mergeCell ref="B6:H6"/>
    <mergeCell ref="I6:J6"/>
  </mergeCells>
  <phoneticPr fontId="2" type="noConversion"/>
  <printOptions horizontalCentered="1"/>
  <pageMargins left="0.39370078740157483" right="0.19685039370078741" top="0.19685039370078741" bottom="0.19685039370078741" header="0.31496062992125984" footer="0.31496062992125984"/>
  <pageSetup paperSize="8" scale="75" orientation="landscape" r:id="rId1"/>
  <ignoredErrors>
    <ignoredError sqref="F2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 macro="Macro1!$B$10">
                <anchor moveWithCells="1" sizeWithCells="1">
                  <from>
                    <xdr:col>8</xdr:col>
                    <xdr:colOff>2238375</xdr:colOff>
                    <xdr:row>7</xdr:row>
                    <xdr:rowOff>76200</xdr:rowOff>
                  </from>
                  <to>
                    <xdr:col>9</xdr:col>
                    <xdr:colOff>266700</xdr:colOff>
                    <xdr:row>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Button 6">
              <controlPr defaultSize="0" print="0" autoFill="0" autoPict="0" macro="Macro1!$C$21">
                <anchor moveWithCells="1" sizeWithCells="1">
                  <from>
                    <xdr:col>0</xdr:col>
                    <xdr:colOff>285750</xdr:colOff>
                    <xdr:row>8</xdr:row>
                    <xdr:rowOff>28575</xdr:rowOff>
                  </from>
                  <to>
                    <xdr:col>0</xdr:col>
                    <xdr:colOff>1333500</xdr:colOff>
                    <xdr:row>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F43"/>
  <sheetViews>
    <sheetView workbookViewId="0">
      <selection activeCell="B33" sqref="B33"/>
    </sheetView>
  </sheetViews>
  <sheetFormatPr baseColWidth="10" defaultRowHeight="15" x14ac:dyDescent="0.25"/>
  <cols>
    <col min="1" max="1" width="75.28515625" customWidth="1"/>
    <col min="2" max="2" width="44.42578125" style="1" customWidth="1"/>
    <col min="6" max="6" width="44.42578125" style="1" customWidth="1"/>
  </cols>
  <sheetData>
    <row r="3" spans="2:6" x14ac:dyDescent="0.25">
      <c r="B3" s="3"/>
      <c r="F3" s="3"/>
    </row>
    <row r="4" spans="2:6" ht="30" customHeight="1" x14ac:dyDescent="0.25">
      <c r="B4" s="54" t="s">
        <v>71</v>
      </c>
      <c r="C4" s="54"/>
      <c r="D4" s="54"/>
      <c r="E4" s="54"/>
      <c r="F4" s="54"/>
    </row>
    <row r="5" spans="2:6" x14ac:dyDescent="0.25">
      <c r="B5" s="3"/>
      <c r="F5" s="3"/>
    </row>
    <row r="6" spans="2:6" x14ac:dyDescent="0.25">
      <c r="B6" s="5" t="s">
        <v>6</v>
      </c>
      <c r="F6" s="5" t="s">
        <v>23</v>
      </c>
    </row>
    <row r="7" spans="2:6" x14ac:dyDescent="0.25">
      <c r="B7" s="6" t="s">
        <v>12</v>
      </c>
      <c r="F7" s="6" t="s">
        <v>21</v>
      </c>
    </row>
    <row r="8" spans="2:6" x14ac:dyDescent="0.25">
      <c r="B8" s="6" t="s">
        <v>57</v>
      </c>
      <c r="F8" s="6" t="s">
        <v>16</v>
      </c>
    </row>
    <row r="9" spans="2:6" x14ac:dyDescent="0.25">
      <c r="B9" s="6" t="s">
        <v>10</v>
      </c>
      <c r="F9" s="6" t="s">
        <v>17</v>
      </c>
    </row>
    <row r="10" spans="2:6" x14ac:dyDescent="0.25">
      <c r="B10" s="6" t="s">
        <v>27</v>
      </c>
      <c r="F10" s="6" t="s">
        <v>16</v>
      </c>
    </row>
    <row r="11" spans="2:6" x14ac:dyDescent="0.25">
      <c r="B11" s="6" t="s">
        <v>11</v>
      </c>
      <c r="F11" s="6" t="s">
        <v>17</v>
      </c>
    </row>
    <row r="12" spans="2:6" x14ac:dyDescent="0.25">
      <c r="B12" s="6" t="s">
        <v>14</v>
      </c>
      <c r="F12" s="6" t="s">
        <v>28</v>
      </c>
    </row>
    <row r="13" spans="2:6" x14ac:dyDescent="0.25">
      <c r="B13" s="6" t="s">
        <v>18</v>
      </c>
      <c r="F13" s="6" t="s">
        <v>29</v>
      </c>
    </row>
    <row r="14" spans="2:6" x14ac:dyDescent="0.25">
      <c r="B14" s="6" t="s">
        <v>19</v>
      </c>
      <c r="F14" s="6" t="s">
        <v>61</v>
      </c>
    </row>
    <row r="15" spans="2:6" x14ac:dyDescent="0.25">
      <c r="B15" s="6" t="s">
        <v>20</v>
      </c>
      <c r="F15" s="6"/>
    </row>
    <row r="16" spans="2:6" x14ac:dyDescent="0.25">
      <c r="B16" s="6" t="s">
        <v>25</v>
      </c>
      <c r="F16" s="6"/>
    </row>
    <row r="17" spans="2:6" x14ac:dyDescent="0.25">
      <c r="B17" s="6" t="s">
        <v>22</v>
      </c>
      <c r="F17" s="6"/>
    </row>
    <row r="18" spans="2:6" x14ac:dyDescent="0.25">
      <c r="B18" s="6" t="s">
        <v>24</v>
      </c>
      <c r="F18" s="6"/>
    </row>
    <row r="19" spans="2:6" x14ac:dyDescent="0.25">
      <c r="B19" s="6" t="s">
        <v>30</v>
      </c>
      <c r="F19" s="6"/>
    </row>
    <row r="20" spans="2:6" x14ac:dyDescent="0.25">
      <c r="B20" s="6" t="s">
        <v>31</v>
      </c>
      <c r="F20" s="6"/>
    </row>
    <row r="21" spans="2:6" x14ac:dyDescent="0.25">
      <c r="B21" s="6" t="s">
        <v>34</v>
      </c>
      <c r="F21" s="6"/>
    </row>
    <row r="22" spans="2:6" x14ac:dyDescent="0.25">
      <c r="B22" s="6" t="s">
        <v>44</v>
      </c>
      <c r="F22" s="6"/>
    </row>
    <row r="23" spans="2:6" x14ac:dyDescent="0.25">
      <c r="B23" s="6" t="s">
        <v>45</v>
      </c>
      <c r="F23" s="6"/>
    </row>
    <row r="24" spans="2:6" x14ac:dyDescent="0.25">
      <c r="B24" s="6" t="s">
        <v>48</v>
      </c>
      <c r="F24" s="6"/>
    </row>
    <row r="25" spans="2:6" x14ac:dyDescent="0.25">
      <c r="B25" s="6" t="s">
        <v>49</v>
      </c>
      <c r="F25" s="6"/>
    </row>
    <row r="26" spans="2:6" x14ac:dyDescent="0.25">
      <c r="B26" s="6" t="s">
        <v>50</v>
      </c>
      <c r="F26" s="6"/>
    </row>
    <row r="27" spans="2:6" x14ac:dyDescent="0.25">
      <c r="B27" s="6" t="s">
        <v>53</v>
      </c>
      <c r="F27" s="6"/>
    </row>
    <row r="28" spans="2:6" x14ac:dyDescent="0.25">
      <c r="B28" s="6" t="s">
        <v>58</v>
      </c>
      <c r="F28" s="6"/>
    </row>
    <row r="29" spans="2:6" x14ac:dyDescent="0.25">
      <c r="B29" s="6" t="s">
        <v>55</v>
      </c>
    </row>
    <row r="30" spans="2:6" x14ac:dyDescent="0.25">
      <c r="B30" s="6" t="s">
        <v>56</v>
      </c>
    </row>
    <row r="31" spans="2:6" x14ac:dyDescent="0.25">
      <c r="B31" s="6" t="s">
        <v>60</v>
      </c>
    </row>
    <row r="32" spans="2:6" x14ac:dyDescent="0.25">
      <c r="B32" s="6" t="s">
        <v>64</v>
      </c>
    </row>
    <row r="33" spans="2:2" x14ac:dyDescent="0.25">
      <c r="B33" s="6" t="s">
        <v>77</v>
      </c>
    </row>
    <row r="34" spans="2:2" x14ac:dyDescent="0.25">
      <c r="B34" s="6"/>
    </row>
    <row r="35" spans="2:2" x14ac:dyDescent="0.25">
      <c r="B35" s="6"/>
    </row>
    <row r="36" spans="2:2" x14ac:dyDescent="0.25">
      <c r="B36" s="6"/>
    </row>
    <row r="37" spans="2:2" x14ac:dyDescent="0.25">
      <c r="B37" s="6"/>
    </row>
    <row r="38" spans="2:2" x14ac:dyDescent="0.25">
      <c r="B38" s="6"/>
    </row>
    <row r="39" spans="2:2" x14ac:dyDescent="0.25">
      <c r="B39" s="6"/>
    </row>
    <row r="40" spans="2:2" x14ac:dyDescent="0.25">
      <c r="B40" s="6"/>
    </row>
    <row r="41" spans="2:2" x14ac:dyDescent="0.25">
      <c r="B41" s="6"/>
    </row>
    <row r="42" spans="2:2" x14ac:dyDescent="0.25">
      <c r="B42" s="6"/>
    </row>
    <row r="43" spans="2:2" x14ac:dyDescent="0.25">
      <c r="B43" s="6"/>
    </row>
  </sheetData>
  <mergeCells count="1">
    <mergeCell ref="B4:F4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defaultSize="0" print="0" autoFill="0" autoPict="0" macro="Macro1!$B$3">
                <anchor moveWithCells="1" sizeWithCells="1">
                  <from>
                    <xdr:col>2</xdr:col>
                    <xdr:colOff>361950</xdr:colOff>
                    <xdr:row>7</xdr:row>
                    <xdr:rowOff>19050</xdr:rowOff>
                  </from>
                  <to>
                    <xdr:col>4</xdr:col>
                    <xdr:colOff>200025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Macro1!$B$3">
                <anchor moveWithCells="1" sizeWithCells="1">
                  <from>
                    <xdr:col>6</xdr:col>
                    <xdr:colOff>361950</xdr:colOff>
                    <xdr:row>7</xdr:row>
                    <xdr:rowOff>19050</xdr:rowOff>
                  </from>
                  <to>
                    <xdr:col>8</xdr:col>
                    <xdr:colOff>200025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Button 4">
              <controlPr defaultSize="0" print="0" autoFill="0" autoPict="0" macro="Macro1!$B$16">
                <anchor moveWithCells="1" sizeWithCells="1">
                  <from>
                    <xdr:col>0</xdr:col>
                    <xdr:colOff>3305175</xdr:colOff>
                    <xdr:row>7</xdr:row>
                    <xdr:rowOff>9525</xdr:rowOff>
                  </from>
                  <to>
                    <xdr:col>0</xdr:col>
                    <xdr:colOff>4667250</xdr:colOff>
                    <xdr:row>8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E2:G19"/>
  <sheetViews>
    <sheetView topLeftCell="C1" workbookViewId="0">
      <selection activeCell="F8" sqref="F8:G26"/>
    </sheetView>
  </sheetViews>
  <sheetFormatPr baseColWidth="10" defaultRowHeight="15" x14ac:dyDescent="0.25"/>
  <cols>
    <col min="5" max="5" width="34.42578125" customWidth="1"/>
    <col min="6" max="7" width="61" customWidth="1"/>
  </cols>
  <sheetData>
    <row r="2" spans="5:7" x14ac:dyDescent="0.25">
      <c r="E2" s="18" t="s">
        <v>68</v>
      </c>
      <c r="F2" s="18"/>
      <c r="G2" s="18"/>
    </row>
    <row r="4" spans="5:7" x14ac:dyDescent="0.25">
      <c r="E4" s="17" t="s">
        <v>65</v>
      </c>
      <c r="G4" s="17" t="s">
        <v>67</v>
      </c>
    </row>
    <row r="5" spans="5:7" x14ac:dyDescent="0.25">
      <c r="E5" s="17" t="s">
        <v>66</v>
      </c>
    </row>
    <row r="6" spans="5:7" x14ac:dyDescent="0.25">
      <c r="E6" s="17" t="s">
        <v>0</v>
      </c>
    </row>
    <row r="8" spans="5:7" x14ac:dyDescent="0.25">
      <c r="E8" s="11" t="s">
        <v>47</v>
      </c>
      <c r="F8" s="6"/>
      <c r="G8" s="6"/>
    </row>
    <row r="9" spans="5:7" x14ac:dyDescent="0.25">
      <c r="E9" s="11"/>
      <c r="F9" s="6"/>
      <c r="G9" s="6"/>
    </row>
    <row r="10" spans="5:7" x14ac:dyDescent="0.25">
      <c r="E10" s="11"/>
      <c r="F10" s="6"/>
      <c r="G10" s="6"/>
    </row>
    <row r="11" spans="5:7" x14ac:dyDescent="0.25">
      <c r="E11" s="11"/>
      <c r="F11" s="6"/>
      <c r="G11" s="6"/>
    </row>
    <row r="12" spans="5:7" x14ac:dyDescent="0.25">
      <c r="E12" s="11"/>
      <c r="F12" s="6"/>
      <c r="G12" s="6"/>
    </row>
    <row r="13" spans="5:7" x14ac:dyDescent="0.25">
      <c r="E13" s="11"/>
      <c r="F13" s="6"/>
      <c r="G13" s="6"/>
    </row>
    <row r="14" spans="5:7" x14ac:dyDescent="0.25">
      <c r="E14" s="11"/>
      <c r="F14" s="6"/>
      <c r="G14" s="6"/>
    </row>
    <row r="15" spans="5:7" x14ac:dyDescent="0.25">
      <c r="E15" s="11"/>
      <c r="F15" s="6"/>
      <c r="G15" s="6"/>
    </row>
    <row r="16" spans="5:7" x14ac:dyDescent="0.25">
      <c r="E16" s="11"/>
      <c r="F16" s="6"/>
      <c r="G16" s="6"/>
    </row>
    <row r="17" spans="5:7" x14ac:dyDescent="0.25">
      <c r="E17" s="11"/>
      <c r="F17" s="6"/>
      <c r="G17" s="6"/>
    </row>
    <row r="18" spans="5:7" x14ac:dyDescent="0.25">
      <c r="E18" s="11"/>
      <c r="F18" s="6"/>
      <c r="G18" s="6"/>
    </row>
    <row r="19" spans="5:7" x14ac:dyDescent="0.25">
      <c r="E19" s="11"/>
      <c r="F19" s="6"/>
      <c r="G19" s="6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Button 1">
              <controlPr defaultSize="0" print="0" autoFill="0" autoPict="0" macro="Macro1!$C$16">
                <anchor moveWithCells="1" sizeWithCells="1">
                  <from>
                    <xdr:col>1</xdr:col>
                    <xdr:colOff>257175</xdr:colOff>
                    <xdr:row>6</xdr:row>
                    <xdr:rowOff>9525</xdr:rowOff>
                  </from>
                  <to>
                    <xdr:col>3</xdr:col>
                    <xdr:colOff>95250</xdr:colOff>
                    <xdr:row>7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3</vt:i4>
      </vt:variant>
      <vt:variant>
        <vt:lpstr>Macros Excel 4.0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PCA Plan prèv</vt:lpstr>
      <vt:lpstr>Mesures et facteurs</vt:lpstr>
      <vt:lpstr>Feuil4</vt:lpstr>
      <vt:lpstr>Macro1</vt:lpstr>
      <vt:lpstr>dommage</vt:lpstr>
      <vt:lpstr>facteur</vt:lpstr>
      <vt:lpstr>fiche</vt:lpstr>
      <vt:lpstr>mesure</vt:lpstr>
      <vt:lpstr>'PCA Plan prèv'!Zone_d_impression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DI MAGGIO :</dc:creator>
  <cp:lastModifiedBy>Philippe DIMAGGIO</cp:lastModifiedBy>
  <cp:lastPrinted>2021-04-19T02:34:50Z</cp:lastPrinted>
  <dcterms:created xsi:type="dcterms:W3CDTF">2020-03-21T22:32:06Z</dcterms:created>
  <dcterms:modified xsi:type="dcterms:W3CDTF">2021-06-01T02:56:58Z</dcterms:modified>
</cp:coreProperties>
</file>